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245" activeTab="4"/>
  </bookViews>
  <sheets>
    <sheet name="tabela përmbledhëse" sheetId="1" r:id="rId1"/>
    <sheet name="koncesionet 2019" sheetId="2" r:id="rId2"/>
    <sheet name="sipas autoriteteve" sheetId="3" r:id="rId3"/>
    <sheet name="koncesionet MIE" sheetId="4" r:id="rId4"/>
    <sheet name="koncesionet MSHMS" sheetId="5" r:id="rId5"/>
  </sheets>
  <definedNames/>
  <calcPr fullCalcOnLoad="1"/>
</workbook>
</file>

<file path=xl/sharedStrings.xml><?xml version="1.0" encoding="utf-8"?>
<sst xmlns="http://schemas.openxmlformats.org/spreadsheetml/2006/main" count="112" uniqueCount="51">
  <si>
    <t>NR.</t>
  </si>
  <si>
    <t>9m fakt</t>
  </si>
  <si>
    <t>parashikimi</t>
  </si>
  <si>
    <t>Investime</t>
  </si>
  <si>
    <t>Korrente</t>
  </si>
  <si>
    <t>në mijë lekë</t>
  </si>
  <si>
    <t>Autoriteti nënkontraktor</t>
  </si>
  <si>
    <t>Ministria e Infrastrukturës dhe Energjisë</t>
  </si>
  <si>
    <t>Ndërtimi, operimi dhe mirëmbajtja e Rrugës Milot-Morinë</t>
  </si>
  <si>
    <t xml:space="preserve">Ministria e Financave dhe Ekonomisë </t>
  </si>
  <si>
    <t xml:space="preserve">Ministria e Shëndetësisë dhe e Mbrojtjes Sociale </t>
  </si>
  <si>
    <t>Bashkia Tiranë/Ministria e Arsimit, Sportit dhe Rinisë</t>
  </si>
  <si>
    <t>Ministria e Infrastrukturës dhe Energjisë/Bashkia Tiranë</t>
  </si>
  <si>
    <t>Emërtimi i kontratës PPP</t>
  </si>
  <si>
    <t>Viti i fillimit</t>
  </si>
  <si>
    <t>viti i përfundimit</t>
  </si>
  <si>
    <t>Lloji i shpenzimit</t>
  </si>
  <si>
    <t>Ndërtimi, operimi dhe transferimi i inceneratorit për përpunimin e mbetjeve urbane të Bashkisë së Elbasanit</t>
  </si>
  <si>
    <t>Ndërtimi, operimi dhe transferimi i inceneratorit për përpunimin e mbetjeve urbane të Bashkisë së Fierit</t>
  </si>
  <si>
    <t>Ndërtimi, operimi dhe transferimi (BOT) HEC mbi lumin Devoll, rimbursimi i ndërtimit të rrugëve zëvendësuese</t>
  </si>
  <si>
    <t xml:space="preserve">Ndërtimi dhe operimi i Rrugës së Arbrit </t>
  </si>
  <si>
    <t>Ndërtimi dhe operimi i Rrugës Thumanë-Vorë</t>
  </si>
  <si>
    <t>Ndërtimi dhe operimi i Rrugën Orikum-Dukat</t>
  </si>
  <si>
    <t>Ndërtimi dhe operimi i Rrugës Milot-Balldren</t>
  </si>
  <si>
    <t>Shërbimi i Skanimit në Dogana</t>
  </si>
  <si>
    <t>Koncesion/PPP Kontrolli bazë i popullsisë 35-70 vjecc (check up)</t>
  </si>
  <si>
    <t>Koncesion/PPP (Ofrimi i setit të perosnalizuar të instrumentave kirurgjikale, trajtimi i mbetjeve biologjike dhe dezinfektimi i sallave kirurgjikale)</t>
  </si>
  <si>
    <t>Koncesion/PPP (Ofrimi i Shërbimit të Dializës në 5 spitale rajonale)</t>
  </si>
  <si>
    <t>Ofrimi i Shërbimeve laboratorike spitalore</t>
  </si>
  <si>
    <t>Inceneratori i Tiranës</t>
  </si>
  <si>
    <t>Totali</t>
  </si>
  <si>
    <t xml:space="preserve">Totali </t>
  </si>
  <si>
    <t>Pesha ndaj totalit</t>
  </si>
  <si>
    <t>Pesha ne %</t>
  </si>
  <si>
    <t xml:space="preserve">Tabela përmbledhëse e Kontratave koncesionare (PPP) </t>
  </si>
  <si>
    <t>Burimi: MFE, relacioni për Buxhetin e Shtetit 2019</t>
  </si>
  <si>
    <t>Vlera totale e kontratave (PPP) sipas autoritetit nënkontraktor</t>
  </si>
  <si>
    <t>Autoriteti Kontraktor</t>
  </si>
  <si>
    <t>Tabela: Kontrata Koncensionare me mbështetje buxhetore vitit 2019</t>
  </si>
  <si>
    <t>parashikimi (në mijë lekë)</t>
  </si>
  <si>
    <t>Vlera (në mijë lekë)</t>
  </si>
  <si>
    <t>Pagesat 2019 (në mijë lekë)</t>
  </si>
  <si>
    <t>Kontratat PPP të me autoritet kontraktor Ministrinë e Infrastrukturës dhe Energjisë, mbështetja buxhetore e planifikuar për 2019</t>
  </si>
  <si>
    <t>Kontratat koncesionare (PPP)</t>
  </si>
  <si>
    <t>Kontratat PPP të me autoritet kontraktor Ministrinë e Shëndetësisë dhe Mbrojtjes Sociale, mbështetja buxhetore e planifikuar për 2019</t>
  </si>
  <si>
    <t xml:space="preserve">Kontratat koncesionare (PPP) </t>
  </si>
  <si>
    <t>Tabela: Vlera totale e pagesave vjetore të koncesioneve me mbështetje buxhetore sipas autoriteve kontraktore 2019</t>
  </si>
  <si>
    <t>Koncesion/PPP Kontrolli bazë i popullsisë 35-70 vjeç (check up)</t>
  </si>
  <si>
    <t>Koncesion/PPP (Ofrimi i setit të personalizuar të instrumenteve kirurgjikale, trajtimi i mbetjeve biologjike dhe dezinfektimi i sallave kirurgjikale)</t>
  </si>
  <si>
    <t xml:space="preserve">Ndërtimi i shkollave të Arsimit Parauniversitarë në Bashkinë Tiranë </t>
  </si>
  <si>
    <t>Koncesion/PPP (Ofrimi i setit të personalizuar të instrumentave kirurgjikale, trajtimi i mbetjeve biologjike dhe dezinfektimi i sallave kirurgjikale)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</si>
</sst>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9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4" fontId="42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164" fontId="42" fillId="0" borderId="10" xfId="42" applyNumberFormat="1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9" fontId="0" fillId="0" borderId="10" xfId="57" applyFont="1" applyBorder="1" applyAlignment="1">
      <alignment/>
    </xf>
    <xf numFmtId="164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right" wrapText="1"/>
    </xf>
    <xf numFmtId="0" fontId="4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4" fontId="0" fillId="0" borderId="12" xfId="42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4" fontId="0" fillId="0" borderId="13" xfId="42" applyNumberFormat="1" applyFont="1" applyBorder="1" applyAlignment="1">
      <alignment/>
    </xf>
    <xf numFmtId="9" fontId="0" fillId="0" borderId="11" xfId="57" applyFont="1" applyBorder="1" applyAlignment="1">
      <alignment/>
    </xf>
    <xf numFmtId="0" fontId="40" fillId="0" borderId="10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0" fillId="0" borderId="0" xfId="0" applyFont="1" applyAlignment="1">
      <alignment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0" fontId="40" fillId="0" borderId="14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Vlera totale e koncesioneve me mbështetje buxhetore sipas autoritetit nënkontraktor për vitin 2019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22925"/>
          <c:w val="0.98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'sipas autoriteteve'!$B$5:$B$9</c:f>
              <c:strCache/>
            </c:strRef>
          </c:cat>
          <c:val>
            <c:numRef>
              <c:f>'sipas autoriteteve'!$C$5:$C$9</c:f>
              <c:numCache/>
            </c:numRef>
          </c:val>
        </c:ser>
        <c:overlap val="-27"/>
        <c:gapWidth val="219"/>
        <c:axId val="25337654"/>
        <c:axId val="26712295"/>
      </c:bar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12295"/>
        <c:crosses val="autoZero"/>
        <c:auto val="1"/>
        <c:lblOffset val="100"/>
        <c:tickLblSkip val="1"/>
        <c:noMultiLvlLbl val="0"/>
      </c:catAx>
      <c:valAx>
        <c:axId val="26712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37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775"/>
          <c:y val="0.1655"/>
          <c:w val="0.3575"/>
          <c:h val="0.795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'sipas autoriteteve'!$B$5:$B$8</c:f>
              <c:strCache/>
            </c:strRef>
          </c:cat>
          <c:val>
            <c:numRef>
              <c:f>'sipas autoriteteve'!$C$5:$C$8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2125"/>
          <c:w val="0.33175"/>
          <c:h val="0.4867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180975</xdr:rowOff>
    </xdr:from>
    <xdr:to>
      <xdr:col>2</xdr:col>
      <xdr:colOff>2847975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47675" y="2486025"/>
        <a:ext cx="6438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24</xdr:row>
      <xdr:rowOff>133350</xdr:rowOff>
    </xdr:from>
    <xdr:to>
      <xdr:col>2</xdr:col>
      <xdr:colOff>3019425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581025" y="4724400"/>
        <a:ext cx="6477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29.421875" style="0" customWidth="1"/>
    <col min="3" max="3" width="53.140625" style="0" customWidth="1"/>
    <col min="4" max="4" width="0" style="0" hidden="1" customWidth="1"/>
    <col min="5" max="5" width="12.421875" style="0" hidden="1" customWidth="1"/>
    <col min="6" max="6" width="11.57421875" style="0" hidden="1" customWidth="1"/>
    <col min="7" max="7" width="18.140625" style="0" bestFit="1" customWidth="1"/>
    <col min="8" max="10" width="14.57421875" style="0" bestFit="1" customWidth="1"/>
    <col min="12" max="12" width="12.421875" style="0" bestFit="1" customWidth="1"/>
  </cols>
  <sheetData>
    <row r="1" ht="26.25">
      <c r="A1" s="13" t="s">
        <v>34</v>
      </c>
    </row>
    <row r="2" spans="1:10" ht="15.75">
      <c r="A2" s="2"/>
      <c r="B2" s="2"/>
      <c r="C2" s="2"/>
      <c r="D2" s="2"/>
      <c r="E2" s="2"/>
      <c r="F2" s="2"/>
      <c r="G2" s="2" t="s">
        <v>5</v>
      </c>
      <c r="H2" s="2"/>
      <c r="I2" s="2"/>
      <c r="J2" s="2"/>
    </row>
    <row r="3" spans="1:10" ht="15.75">
      <c r="A3" s="2"/>
      <c r="B3" s="2"/>
      <c r="C3" s="2"/>
      <c r="D3" s="2"/>
      <c r="E3" s="2"/>
      <c r="F3" s="2"/>
      <c r="G3" s="2">
        <v>2018</v>
      </c>
      <c r="H3" s="2">
        <v>2019</v>
      </c>
      <c r="I3" s="2">
        <v>2020</v>
      </c>
      <c r="J3" s="2">
        <v>2021</v>
      </c>
    </row>
    <row r="4" spans="1:10" ht="31.5">
      <c r="A4" s="3" t="s">
        <v>6</v>
      </c>
      <c r="B4" s="3" t="s">
        <v>0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</v>
      </c>
      <c r="H4" s="3" t="s">
        <v>2</v>
      </c>
      <c r="I4" s="3" t="s">
        <v>2</v>
      </c>
      <c r="J4" s="3" t="s">
        <v>2</v>
      </c>
    </row>
    <row r="5" spans="1:10" ht="31.5">
      <c r="A5" s="7" t="s">
        <v>7</v>
      </c>
      <c r="B5" s="8">
        <v>1</v>
      </c>
      <c r="C5" s="7" t="s">
        <v>17</v>
      </c>
      <c r="D5" s="8">
        <v>2015</v>
      </c>
      <c r="E5" s="8">
        <v>2021</v>
      </c>
      <c r="F5" s="8" t="s">
        <v>3</v>
      </c>
      <c r="G5" s="9">
        <v>405441</v>
      </c>
      <c r="H5" s="9">
        <v>661500</v>
      </c>
      <c r="I5" s="9">
        <v>661500</v>
      </c>
      <c r="J5" s="9">
        <v>661500</v>
      </c>
    </row>
    <row r="6" spans="1:10" ht="31.5">
      <c r="A6" s="7"/>
      <c r="B6" s="8">
        <v>2</v>
      </c>
      <c r="C6" s="7" t="s">
        <v>18</v>
      </c>
      <c r="D6" s="8">
        <v>2016</v>
      </c>
      <c r="E6" s="8">
        <v>2023</v>
      </c>
      <c r="F6" s="8" t="s">
        <v>3</v>
      </c>
      <c r="G6" s="9">
        <v>564578</v>
      </c>
      <c r="H6" s="9">
        <v>752772</v>
      </c>
      <c r="I6" s="9">
        <v>752772</v>
      </c>
      <c r="J6" s="9">
        <v>752772</v>
      </c>
    </row>
    <row r="7" spans="1:10" ht="31.5">
      <c r="A7" s="7"/>
      <c r="B7" s="8">
        <v>3</v>
      </c>
      <c r="C7" s="7" t="s">
        <v>19</v>
      </c>
      <c r="D7" s="8">
        <v>2015</v>
      </c>
      <c r="E7" s="8">
        <v>2019</v>
      </c>
      <c r="F7" s="8" t="s">
        <v>3</v>
      </c>
      <c r="G7" s="9">
        <v>1355108</v>
      </c>
      <c r="H7" s="9">
        <v>1584406</v>
      </c>
      <c r="I7" s="9">
        <v>0</v>
      </c>
      <c r="J7" s="9">
        <v>0</v>
      </c>
    </row>
    <row r="8" spans="1:12" ht="15.75">
      <c r="A8" s="7"/>
      <c r="B8" s="8">
        <v>4</v>
      </c>
      <c r="C8" s="7" t="s">
        <v>20</v>
      </c>
      <c r="D8" s="8">
        <v>2018</v>
      </c>
      <c r="E8" s="8">
        <v>2030</v>
      </c>
      <c r="F8" s="8" t="s">
        <v>3</v>
      </c>
      <c r="G8" s="9">
        <v>0</v>
      </c>
      <c r="H8" s="9">
        <v>2600000</v>
      </c>
      <c r="I8" s="9">
        <v>2600000</v>
      </c>
      <c r="J8" s="9">
        <v>2600000</v>
      </c>
      <c r="L8" s="1"/>
    </row>
    <row r="9" spans="1:10" ht="15.75">
      <c r="A9" s="7"/>
      <c r="B9" s="8">
        <v>5</v>
      </c>
      <c r="C9" s="7" t="s">
        <v>8</v>
      </c>
      <c r="D9" s="8">
        <v>2017</v>
      </c>
      <c r="E9" s="8">
        <v>2047</v>
      </c>
      <c r="F9" s="8" t="s">
        <v>3</v>
      </c>
      <c r="G9" s="9">
        <v>27780</v>
      </c>
      <c r="H9" s="9">
        <v>681101</v>
      </c>
      <c r="I9" s="9">
        <v>899160</v>
      </c>
      <c r="J9" s="9">
        <v>899160</v>
      </c>
    </row>
    <row r="10" spans="1:10" ht="15.75">
      <c r="A10" s="7"/>
      <c r="B10" s="8">
        <v>6</v>
      </c>
      <c r="C10" s="7" t="s">
        <v>21</v>
      </c>
      <c r="D10" s="8">
        <v>2018</v>
      </c>
      <c r="E10" s="8">
        <v>2030</v>
      </c>
      <c r="F10" s="8" t="s">
        <v>3</v>
      </c>
      <c r="G10" s="9">
        <v>0</v>
      </c>
      <c r="H10" s="9">
        <v>0</v>
      </c>
      <c r="I10" s="9">
        <v>2445408</v>
      </c>
      <c r="J10" s="9">
        <v>2520000</v>
      </c>
    </row>
    <row r="11" spans="1:10" ht="15.75">
      <c r="A11" s="7"/>
      <c r="B11" s="8">
        <v>7</v>
      </c>
      <c r="C11" s="7" t="s">
        <v>22</v>
      </c>
      <c r="D11" s="8">
        <v>2018</v>
      </c>
      <c r="E11" s="8">
        <v>2030</v>
      </c>
      <c r="F11" s="8" t="s">
        <v>3</v>
      </c>
      <c r="G11" s="9">
        <v>0</v>
      </c>
      <c r="H11" s="9">
        <v>0</v>
      </c>
      <c r="I11" s="9">
        <v>0</v>
      </c>
      <c r="J11" s="9">
        <v>354984</v>
      </c>
    </row>
    <row r="12" spans="1:10" ht="15.75">
      <c r="A12" s="7"/>
      <c r="B12" s="8">
        <v>8</v>
      </c>
      <c r="C12" s="7" t="s">
        <v>23</v>
      </c>
      <c r="D12" s="8">
        <v>2018</v>
      </c>
      <c r="E12" s="8">
        <v>2032</v>
      </c>
      <c r="F12" s="8" t="s">
        <v>3</v>
      </c>
      <c r="G12" s="9">
        <v>0</v>
      </c>
      <c r="H12" s="9">
        <v>0</v>
      </c>
      <c r="I12" s="9">
        <v>0</v>
      </c>
      <c r="J12" s="9">
        <v>0</v>
      </c>
    </row>
    <row r="13" spans="1:10" ht="31.5">
      <c r="A13" s="3" t="s">
        <v>9</v>
      </c>
      <c r="B13" s="2">
        <v>1</v>
      </c>
      <c r="C13" s="3" t="s">
        <v>24</v>
      </c>
      <c r="D13" s="2">
        <v>2013</v>
      </c>
      <c r="E13" s="2">
        <v>2030</v>
      </c>
      <c r="F13" s="2" t="s">
        <v>4</v>
      </c>
      <c r="G13" s="4">
        <v>1148843</v>
      </c>
      <c r="H13" s="4">
        <v>1624419</v>
      </c>
      <c r="I13" s="4">
        <v>1710582</v>
      </c>
      <c r="J13" s="4">
        <v>1761582</v>
      </c>
    </row>
    <row r="14" spans="1:10" ht="31.5">
      <c r="A14" s="3" t="s">
        <v>10</v>
      </c>
      <c r="B14" s="2">
        <v>1</v>
      </c>
      <c r="C14" s="3" t="s">
        <v>47</v>
      </c>
      <c r="D14" s="2">
        <v>2015</v>
      </c>
      <c r="E14" s="2">
        <v>2024</v>
      </c>
      <c r="F14" s="2" t="s">
        <v>4</v>
      </c>
      <c r="G14" s="4">
        <v>657062</v>
      </c>
      <c r="H14" s="4">
        <v>876090</v>
      </c>
      <c r="I14" s="4">
        <v>876090</v>
      </c>
      <c r="J14" s="4">
        <v>876090</v>
      </c>
    </row>
    <row r="15" spans="1:10" ht="47.25">
      <c r="A15" s="3"/>
      <c r="B15" s="2">
        <v>2</v>
      </c>
      <c r="C15" s="3" t="s">
        <v>48</v>
      </c>
      <c r="D15" s="2">
        <v>2015</v>
      </c>
      <c r="E15" s="2">
        <v>2024</v>
      </c>
      <c r="F15" s="2" t="s">
        <v>4</v>
      </c>
      <c r="G15" s="4">
        <v>1262302</v>
      </c>
      <c r="H15" s="4">
        <v>1607109</v>
      </c>
      <c r="I15" s="4">
        <v>1655322</v>
      </c>
      <c r="J15" s="4">
        <v>1704982</v>
      </c>
    </row>
    <row r="16" spans="1:10" ht="31.5">
      <c r="A16" s="3"/>
      <c r="B16" s="2">
        <v>3</v>
      </c>
      <c r="C16" s="3" t="s">
        <v>27</v>
      </c>
      <c r="D16" s="2">
        <v>2016</v>
      </c>
      <c r="E16" s="2">
        <v>2025</v>
      </c>
      <c r="F16" s="2" t="s">
        <v>4</v>
      </c>
      <c r="G16" s="4">
        <v>437798</v>
      </c>
      <c r="H16" s="4">
        <v>646637</v>
      </c>
      <c r="I16" s="4">
        <v>688581</v>
      </c>
      <c r="J16" s="4">
        <v>734021</v>
      </c>
    </row>
    <row r="17" spans="1:10" ht="15.75">
      <c r="A17" s="3"/>
      <c r="B17" s="2">
        <v>4</v>
      </c>
      <c r="C17" s="3" t="s">
        <v>28</v>
      </c>
      <c r="D17" s="2">
        <v>2019</v>
      </c>
      <c r="E17" s="2">
        <v>2028</v>
      </c>
      <c r="F17" s="2" t="s">
        <v>4</v>
      </c>
      <c r="G17" s="4">
        <v>0</v>
      </c>
      <c r="H17" s="4">
        <v>886000</v>
      </c>
      <c r="I17" s="4">
        <v>886000</v>
      </c>
      <c r="J17" s="4">
        <v>886000</v>
      </c>
    </row>
    <row r="18" spans="1:10" ht="31.5">
      <c r="A18" s="3" t="s">
        <v>11</v>
      </c>
      <c r="B18" s="2">
        <v>1</v>
      </c>
      <c r="C18" s="3" t="s">
        <v>49</v>
      </c>
      <c r="D18" s="2">
        <v>2017</v>
      </c>
      <c r="E18" s="2">
        <v>2024</v>
      </c>
      <c r="F18" s="2" t="s">
        <v>3</v>
      </c>
      <c r="G18" s="4">
        <v>0</v>
      </c>
      <c r="H18" s="4">
        <v>0</v>
      </c>
      <c r="I18" s="4">
        <v>1018303</v>
      </c>
      <c r="J18" s="4">
        <v>1528336</v>
      </c>
    </row>
    <row r="19" spans="1:10" ht="31.5">
      <c r="A19" s="3" t="s">
        <v>12</v>
      </c>
      <c r="B19" s="2">
        <v>1</v>
      </c>
      <c r="C19" s="3" t="s">
        <v>29</v>
      </c>
      <c r="D19" s="2">
        <v>2017</v>
      </c>
      <c r="E19" s="2">
        <v>2046</v>
      </c>
      <c r="F19" s="2" t="s">
        <v>4</v>
      </c>
      <c r="G19" s="4">
        <v>626551</v>
      </c>
      <c r="H19" s="4">
        <v>756828</v>
      </c>
      <c r="I19" s="4">
        <v>756828</v>
      </c>
      <c r="J19" s="4">
        <v>894433</v>
      </c>
    </row>
    <row r="20" spans="1:10" ht="15">
      <c r="A20" s="5" t="s">
        <v>30</v>
      </c>
      <c r="B20" s="5"/>
      <c r="C20" s="5"/>
      <c r="D20" s="5"/>
      <c r="E20" s="5"/>
      <c r="F20" s="5"/>
      <c r="G20" s="6">
        <f>SUM(G5:G19)</f>
        <v>6485463</v>
      </c>
      <c r="H20" s="6">
        <f>SUM(H5:H19)</f>
        <v>12676862</v>
      </c>
      <c r="I20" s="6">
        <f>SUM(I5:I19)</f>
        <v>14950546</v>
      </c>
      <c r="J20" s="6">
        <f>SUM(J5:J19)</f>
        <v>16173860</v>
      </c>
    </row>
    <row r="22" ht="31.5">
      <c r="A22" s="10" t="s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25"/>
  <sheetViews>
    <sheetView zoomScalePageLayoutView="0" workbookViewId="0" topLeftCell="B10">
      <selection activeCell="D22" sqref="D22"/>
    </sheetView>
  </sheetViews>
  <sheetFormatPr defaultColWidth="9.140625" defaultRowHeight="15"/>
  <cols>
    <col min="2" max="2" width="21.57421875" style="0" customWidth="1"/>
    <col min="3" max="3" width="9.140625" style="0" customWidth="1"/>
    <col min="4" max="4" width="70.7109375" style="0" customWidth="1"/>
    <col min="5" max="5" width="14.28125" style="0" bestFit="1" customWidth="1"/>
  </cols>
  <sheetData>
    <row r="5" spans="2:5" ht="15">
      <c r="B5" s="15"/>
      <c r="C5" s="15"/>
      <c r="D5" s="15"/>
      <c r="E5" s="22"/>
    </row>
    <row r="6" spans="2:5" ht="18.75">
      <c r="B6" s="43" t="s">
        <v>38</v>
      </c>
      <c r="C6" s="44"/>
      <c r="D6" s="44"/>
      <c r="E6" s="45"/>
    </row>
    <row r="7" spans="2:5" ht="30">
      <c r="B7" s="18" t="s">
        <v>37</v>
      </c>
      <c r="C7" s="18" t="s">
        <v>0</v>
      </c>
      <c r="D7" s="18" t="s">
        <v>13</v>
      </c>
      <c r="E7" s="23" t="s">
        <v>39</v>
      </c>
    </row>
    <row r="8" spans="2:5" ht="45" customHeight="1">
      <c r="B8" s="40" t="s">
        <v>7</v>
      </c>
      <c r="C8" s="5">
        <v>1</v>
      </c>
      <c r="D8" s="16" t="s">
        <v>17</v>
      </c>
      <c r="E8" s="17">
        <v>661500</v>
      </c>
    </row>
    <row r="9" spans="2:5" ht="30">
      <c r="B9" s="41"/>
      <c r="C9" s="5">
        <v>2</v>
      </c>
      <c r="D9" s="16" t="s">
        <v>18</v>
      </c>
      <c r="E9" s="17">
        <v>752772</v>
      </c>
    </row>
    <row r="10" spans="2:5" ht="30">
      <c r="B10" s="41"/>
      <c r="C10" s="5">
        <v>3</v>
      </c>
      <c r="D10" s="16" t="s">
        <v>19</v>
      </c>
      <c r="E10" s="17">
        <v>1584406</v>
      </c>
    </row>
    <row r="11" spans="2:5" ht="15">
      <c r="B11" s="41"/>
      <c r="C11" s="5">
        <v>4</v>
      </c>
      <c r="D11" s="16" t="s">
        <v>20</v>
      </c>
      <c r="E11" s="17">
        <v>2600000</v>
      </c>
    </row>
    <row r="12" spans="2:5" ht="15">
      <c r="B12" s="41"/>
      <c r="C12" s="5">
        <v>5</v>
      </c>
      <c r="D12" s="16" t="s">
        <v>8</v>
      </c>
      <c r="E12" s="17">
        <v>681101</v>
      </c>
    </row>
    <row r="13" spans="2:5" ht="15">
      <c r="B13" s="41"/>
      <c r="C13" s="5">
        <v>6</v>
      </c>
      <c r="D13" s="16" t="s">
        <v>21</v>
      </c>
      <c r="E13" s="17">
        <v>0</v>
      </c>
    </row>
    <row r="14" spans="2:5" ht="15">
      <c r="B14" s="41"/>
      <c r="C14" s="5">
        <v>7</v>
      </c>
      <c r="D14" s="16" t="s">
        <v>22</v>
      </c>
      <c r="E14" s="17">
        <v>0</v>
      </c>
    </row>
    <row r="15" spans="2:5" ht="15">
      <c r="B15" s="42"/>
      <c r="C15" s="5">
        <v>8</v>
      </c>
      <c r="D15" s="16" t="s">
        <v>23</v>
      </c>
      <c r="E15" s="17">
        <v>0</v>
      </c>
    </row>
    <row r="16" spans="2:5" ht="30">
      <c r="B16" s="20" t="s">
        <v>9</v>
      </c>
      <c r="C16" s="5">
        <v>1</v>
      </c>
      <c r="D16" s="16" t="s">
        <v>24</v>
      </c>
      <c r="E16" s="17">
        <v>1624419</v>
      </c>
    </row>
    <row r="17" spans="2:5" ht="45" customHeight="1">
      <c r="B17" s="40" t="s">
        <v>10</v>
      </c>
      <c r="C17" s="5">
        <v>1</v>
      </c>
      <c r="D17" s="16" t="s">
        <v>47</v>
      </c>
      <c r="E17" s="17">
        <v>876090</v>
      </c>
    </row>
    <row r="18" spans="2:5" ht="30">
      <c r="B18" s="41"/>
      <c r="C18" s="5">
        <v>2</v>
      </c>
      <c r="D18" s="16" t="s">
        <v>50</v>
      </c>
      <c r="E18" s="17">
        <v>1607109</v>
      </c>
    </row>
    <row r="19" spans="2:5" ht="15">
      <c r="B19" s="41"/>
      <c r="C19" s="5">
        <v>3</v>
      </c>
      <c r="D19" s="16" t="s">
        <v>27</v>
      </c>
      <c r="E19" s="17">
        <v>646637</v>
      </c>
    </row>
    <row r="20" spans="2:5" ht="15">
      <c r="B20" s="42"/>
      <c r="C20" s="5">
        <v>4</v>
      </c>
      <c r="D20" s="16" t="s">
        <v>28</v>
      </c>
      <c r="E20" s="17">
        <v>886000</v>
      </c>
    </row>
    <row r="21" spans="2:5" ht="60">
      <c r="B21" s="21" t="s">
        <v>11</v>
      </c>
      <c r="C21" s="5">
        <v>1</v>
      </c>
      <c r="D21" s="16" t="s">
        <v>49</v>
      </c>
      <c r="E21" s="17">
        <v>0</v>
      </c>
    </row>
    <row r="22" spans="2:5" ht="60">
      <c r="B22" s="20" t="s">
        <v>12</v>
      </c>
      <c r="C22" s="5">
        <v>1</v>
      </c>
      <c r="D22" s="16" t="s">
        <v>29</v>
      </c>
      <c r="E22" s="17">
        <v>756828</v>
      </c>
    </row>
    <row r="23" spans="2:5" ht="15">
      <c r="B23" s="32" t="s">
        <v>30</v>
      </c>
      <c r="C23" s="34"/>
      <c r="D23" s="35"/>
      <c r="E23" s="38">
        <v>12676862</v>
      </c>
    </row>
    <row r="24" spans="2:5" ht="15">
      <c r="B24" s="33"/>
      <c r="C24" s="36"/>
      <c r="D24" s="37"/>
      <c r="E24" s="39"/>
    </row>
    <row r="25" spans="2:5" ht="15">
      <c r="B25" s="5" t="s">
        <v>35</v>
      </c>
      <c r="C25" s="5"/>
      <c r="D25" s="5"/>
      <c r="E25" s="5"/>
    </row>
  </sheetData>
  <sheetProtection/>
  <mergeCells count="6">
    <mergeCell ref="B6:E6"/>
    <mergeCell ref="B23:B24"/>
    <mergeCell ref="C23:D24"/>
    <mergeCell ref="E23:E24"/>
    <mergeCell ref="B8:B15"/>
    <mergeCell ref="B17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51.421875" style="0" bestFit="1" customWidth="1"/>
    <col min="3" max="3" width="94.140625" style="0" bestFit="1" customWidth="1"/>
    <col min="4" max="4" width="13.28125" style="0" customWidth="1"/>
  </cols>
  <sheetData>
    <row r="1" ht="15">
      <c r="A1" s="31" t="s">
        <v>46</v>
      </c>
    </row>
    <row r="3" spans="2:4" ht="15.75">
      <c r="B3" s="46" t="s">
        <v>36</v>
      </c>
      <c r="C3" s="47"/>
      <c r="D3" s="48"/>
    </row>
    <row r="4" spans="2:4" ht="15">
      <c r="B4" s="18" t="s">
        <v>37</v>
      </c>
      <c r="C4" s="19" t="s">
        <v>40</v>
      </c>
      <c r="D4" s="18" t="s">
        <v>33</v>
      </c>
    </row>
    <row r="5" spans="2:4" ht="15">
      <c r="B5" s="5" t="s">
        <v>7</v>
      </c>
      <c r="C5" s="6">
        <f>SUM('tabela përmbledhëse'!H5:H9)</f>
        <v>6279779</v>
      </c>
      <c r="D5" s="11">
        <f>C5/$C$10</f>
        <v>0.49537330295147175</v>
      </c>
    </row>
    <row r="6" spans="2:4" ht="15">
      <c r="B6" s="5" t="s">
        <v>10</v>
      </c>
      <c r="C6" s="6">
        <f>SUM('tabela përmbledhëse'!H14:H17)</f>
        <v>4015836</v>
      </c>
      <c r="D6" s="11">
        <f>C6/$C$10</f>
        <v>0.316784705868061</v>
      </c>
    </row>
    <row r="7" spans="2:4" ht="15">
      <c r="B7" s="5" t="s">
        <v>9</v>
      </c>
      <c r="C7" s="6">
        <f>SUM('tabela përmbledhëse'!H13)</f>
        <v>1624419</v>
      </c>
      <c r="D7" s="11">
        <f>C7/$C$10</f>
        <v>0.1281404656767582</v>
      </c>
    </row>
    <row r="8" spans="2:4" ht="15">
      <c r="B8" s="5" t="s">
        <v>12</v>
      </c>
      <c r="C8" s="6">
        <f>SUM('tabela përmbledhëse'!H19)</f>
        <v>756828</v>
      </c>
      <c r="D8" s="11">
        <f>C8/$C$10</f>
        <v>0.05970152550370904</v>
      </c>
    </row>
    <row r="9" spans="2:4" ht="15">
      <c r="B9" s="5" t="s">
        <v>11</v>
      </c>
      <c r="C9" s="6"/>
      <c r="D9" s="5"/>
    </row>
    <row r="10" spans="2:4" ht="15">
      <c r="B10" s="5" t="s">
        <v>30</v>
      </c>
      <c r="C10" s="12">
        <f>SUM(C5:C8)</f>
        <v>12676862</v>
      </c>
      <c r="D10" s="5"/>
    </row>
    <row r="11" ht="15.75">
      <c r="B11" s="10" t="s">
        <v>35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54.8515625" style="0" customWidth="1"/>
    <col min="3" max="3" width="15.140625" style="0" customWidth="1"/>
    <col min="4" max="4" width="16.57421875" style="0" bestFit="1" customWidth="1"/>
  </cols>
  <sheetData>
    <row r="1" ht="15">
      <c r="A1" s="31" t="s">
        <v>42</v>
      </c>
    </row>
    <row r="3" spans="2:4" ht="15">
      <c r="B3" s="49"/>
      <c r="C3" s="49"/>
      <c r="D3" s="49"/>
    </row>
    <row r="4" spans="2:4" ht="27.75" customHeight="1">
      <c r="B4" s="29" t="s">
        <v>43</v>
      </c>
      <c r="C4" s="20" t="s">
        <v>41</v>
      </c>
      <c r="D4" s="20" t="s">
        <v>32</v>
      </c>
    </row>
    <row r="5" spans="2:4" ht="30">
      <c r="B5" s="24" t="s">
        <v>17</v>
      </c>
      <c r="C5" s="27">
        <v>661500</v>
      </c>
      <c r="D5" s="28">
        <f>C5/$C$13</f>
        <v>0.10533810186632364</v>
      </c>
    </row>
    <row r="6" spans="2:4" ht="30">
      <c r="B6" s="16" t="s">
        <v>18</v>
      </c>
      <c r="C6" s="25">
        <v>752772</v>
      </c>
      <c r="D6" s="11">
        <f aca="true" t="shared" si="0" ref="D6:D12">C6/$C$13</f>
        <v>0.11987237130478637</v>
      </c>
    </row>
    <row r="7" spans="2:4" ht="30">
      <c r="B7" s="16" t="s">
        <v>19</v>
      </c>
      <c r="C7" s="25">
        <v>1584406</v>
      </c>
      <c r="D7" s="11">
        <f t="shared" si="0"/>
        <v>0.2523028278542923</v>
      </c>
    </row>
    <row r="8" spans="2:4" ht="15">
      <c r="B8" s="16" t="s">
        <v>20</v>
      </c>
      <c r="C8" s="25">
        <v>2600000</v>
      </c>
      <c r="D8" s="11">
        <f t="shared" si="0"/>
        <v>0.41402730892281403</v>
      </c>
    </row>
    <row r="9" spans="2:4" ht="15">
      <c r="B9" s="16" t="s">
        <v>8</v>
      </c>
      <c r="C9" s="25">
        <v>681101</v>
      </c>
      <c r="D9" s="11">
        <f t="shared" si="0"/>
        <v>0.10845939005178366</v>
      </c>
    </row>
    <row r="10" spans="2:4" ht="15">
      <c r="B10" s="16" t="s">
        <v>21</v>
      </c>
      <c r="C10" s="25">
        <v>0</v>
      </c>
      <c r="D10" s="5">
        <f t="shared" si="0"/>
        <v>0</v>
      </c>
    </row>
    <row r="11" spans="2:4" ht="15">
      <c r="B11" s="16" t="s">
        <v>22</v>
      </c>
      <c r="C11" s="25">
        <v>0</v>
      </c>
      <c r="D11" s="5">
        <f t="shared" si="0"/>
        <v>0</v>
      </c>
    </row>
    <row r="12" spans="2:4" ht="15">
      <c r="B12" s="16" t="s">
        <v>23</v>
      </c>
      <c r="C12" s="25">
        <v>0</v>
      </c>
      <c r="D12" s="5">
        <f t="shared" si="0"/>
        <v>0</v>
      </c>
    </row>
    <row r="13" spans="2:4" ht="15">
      <c r="B13" s="26" t="s">
        <v>31</v>
      </c>
      <c r="C13" s="6">
        <f>SUM(C5:C12)</f>
        <v>6279779</v>
      </c>
      <c r="D13" s="5"/>
    </row>
    <row r="14" ht="15">
      <c r="D14" s="14"/>
    </row>
    <row r="15" ht="15.75">
      <c r="B15" s="10" t="s">
        <v>35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1:H11"/>
  <sheetViews>
    <sheetView tabSelected="1" zoomScalePageLayoutView="0" workbookViewId="0" topLeftCell="E1">
      <selection activeCell="J15" sqref="J15"/>
    </sheetView>
  </sheetViews>
  <sheetFormatPr defaultColWidth="9.140625" defaultRowHeight="15"/>
  <cols>
    <col min="6" max="6" width="67.7109375" style="0" customWidth="1"/>
    <col min="7" max="7" width="13.57421875" style="0" bestFit="1" customWidth="1"/>
    <col min="8" max="8" width="16.57421875" style="0" bestFit="1" customWidth="1"/>
  </cols>
  <sheetData>
    <row r="1" ht="15">
      <c r="E1" s="31" t="s">
        <v>44</v>
      </c>
    </row>
    <row r="3" spans="6:8" ht="15" customHeight="1">
      <c r="F3" s="50"/>
      <c r="G3" s="50"/>
      <c r="H3" s="50"/>
    </row>
    <row r="4" spans="6:8" ht="30">
      <c r="F4" s="30" t="s">
        <v>45</v>
      </c>
      <c r="G4" s="20" t="s">
        <v>41</v>
      </c>
      <c r="H4" s="20" t="s">
        <v>32</v>
      </c>
    </row>
    <row r="5" spans="6:8" ht="15">
      <c r="F5" s="16" t="s">
        <v>25</v>
      </c>
      <c r="G5" s="6">
        <v>876090</v>
      </c>
      <c r="H5" s="11">
        <f>G5/$G$9</f>
        <v>0.2181588092740839</v>
      </c>
    </row>
    <row r="6" spans="6:8" ht="45">
      <c r="F6" s="16" t="s">
        <v>26</v>
      </c>
      <c r="G6" s="6">
        <v>1607109</v>
      </c>
      <c r="H6" s="11">
        <f>G6/$G$9</f>
        <v>0.4001928863628893</v>
      </c>
    </row>
    <row r="7" spans="6:8" ht="15">
      <c r="F7" s="16" t="s">
        <v>27</v>
      </c>
      <c r="G7" s="6">
        <v>646637</v>
      </c>
      <c r="H7" s="11">
        <f>G7/$G$9</f>
        <v>0.16102176483302605</v>
      </c>
    </row>
    <row r="8" spans="6:8" ht="15">
      <c r="F8" s="16" t="s">
        <v>28</v>
      </c>
      <c r="G8" s="6">
        <v>886000</v>
      </c>
      <c r="H8" s="11">
        <f>G8/$G$9</f>
        <v>0.22062653953000072</v>
      </c>
    </row>
    <row r="9" spans="6:8" ht="15">
      <c r="F9" s="16" t="s">
        <v>30</v>
      </c>
      <c r="G9" s="6">
        <f>SUM(G5:G8)</f>
        <v>4015836</v>
      </c>
      <c r="H9" s="5"/>
    </row>
    <row r="10" ht="15">
      <c r="H10" s="14"/>
    </row>
    <row r="11" ht="15.75">
      <c r="F11" s="10" t="s">
        <v>35</v>
      </c>
    </row>
  </sheetData>
  <sheetProtection/>
  <mergeCells count="1">
    <mergeCell ref="F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2018-11-26T18:47:51Z</dcterms:created>
  <dcterms:modified xsi:type="dcterms:W3CDTF">2018-12-17T15:57:59Z</dcterms:modified>
  <cp:category/>
  <cp:version/>
  <cp:contentType/>
  <cp:contentStatus/>
</cp:coreProperties>
</file>